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B83" i="1" l="1"/>
  <c r="C45" i="1" s="1"/>
  <c r="A52" i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51" i="1"/>
  <c r="C50" i="1"/>
  <c r="D50" i="1" s="1"/>
  <c r="A50" i="1"/>
  <c r="C33" i="1"/>
  <c r="C34" i="1" s="1"/>
  <c r="C36" i="1" s="1"/>
  <c r="C37" i="1" s="1"/>
  <c r="D37" i="1" s="1"/>
  <c r="A21" i="1"/>
  <c r="A22" i="1" s="1"/>
  <c r="A23" i="1" s="1"/>
  <c r="A24" i="1" s="1"/>
  <c r="C20" i="1"/>
  <c r="D20" i="1" s="1"/>
  <c r="A10" i="1"/>
  <c r="A11" i="1" s="1"/>
  <c r="A9" i="1"/>
  <c r="C7" i="1"/>
  <c r="C8" i="1" s="1"/>
  <c r="C10" i="1" s="1"/>
  <c r="C11" i="1" s="1"/>
  <c r="D11" i="1" s="1"/>
  <c r="C51" i="1" l="1"/>
  <c r="C53" i="1" s="1"/>
  <c r="C54" i="1" s="1"/>
  <c r="C21" i="1"/>
  <c r="C23" i="1" s="1"/>
  <c r="C24" i="1" s="1"/>
  <c r="D24" i="1" s="1"/>
  <c r="D33" i="1"/>
  <c r="D7" i="1"/>
  <c r="D54" i="1" l="1"/>
  <c r="C55" i="1"/>
  <c r="C56" i="1" s="1"/>
  <c r="D56" i="1" l="1"/>
  <c r="C57" i="1"/>
  <c r="C58" i="1" s="1"/>
  <c r="C59" i="1" l="1"/>
  <c r="C60" i="1" s="1"/>
  <c r="D58" i="1"/>
  <c r="D60" i="1" l="1"/>
  <c r="C61" i="1"/>
  <c r="C62" i="1" s="1"/>
  <c r="C63" i="1" l="1"/>
  <c r="C64" i="1" s="1"/>
  <c r="D62" i="1"/>
  <c r="D64" i="1" l="1"/>
  <c r="C65" i="1"/>
  <c r="C66" i="1" s="1"/>
  <c r="D66" i="1" l="1"/>
  <c r="C67" i="1"/>
  <c r="C68" i="1" s="1"/>
  <c r="C69" i="1" l="1"/>
  <c r="C70" i="1" s="1"/>
  <c r="D68" i="1"/>
  <c r="C71" i="1" l="1"/>
  <c r="C72" i="1" s="1"/>
  <c r="D70" i="1"/>
  <c r="D72" i="1" l="1"/>
  <c r="C73" i="1"/>
  <c r="C74" i="1" s="1"/>
  <c r="D74" i="1" l="1"/>
  <c r="C75" i="1"/>
  <c r="C76" i="1" s="1"/>
  <c r="C77" i="1" l="1"/>
  <c r="C78" i="1" s="1"/>
  <c r="D76" i="1"/>
  <c r="D78" i="1" l="1"/>
  <c r="C79" i="1"/>
  <c r="C80" i="1" s="1"/>
  <c r="D80" i="1" l="1"/>
  <c r="C81" i="1"/>
</calcChain>
</file>

<file path=xl/sharedStrings.xml><?xml version="1.0" encoding="utf-8"?>
<sst xmlns="http://schemas.openxmlformats.org/spreadsheetml/2006/main" count="96" uniqueCount="51">
  <si>
    <t>TOTAAL</t>
  </si>
  <si>
    <t>km(v-n)</t>
  </si>
  <si>
    <t xml:space="preserve">                        DEN HELDER KUST DE ZEE OMLOOP ZATERDAG 13 JUNI 2015</t>
  </si>
  <si>
    <t>Politie</t>
  </si>
  <si>
    <t>Verk.reg.</t>
  </si>
  <si>
    <t>km</t>
  </si>
  <si>
    <t xml:space="preserve">tijdstip </t>
  </si>
  <si>
    <t>cum</t>
  </si>
  <si>
    <t>15.30</t>
  </si>
  <si>
    <t>START ADMIRAAL VERHUELLPLEIN</t>
  </si>
  <si>
    <t>ZEEWEG LANGS NOGAL WIEDUS</t>
  </si>
  <si>
    <r>
      <t xml:space="preserve">SCHAPENDIJKJE BOVENLANGS KAAPHOOFD </t>
    </r>
    <r>
      <rPr>
        <sz val="10"/>
        <color indexed="10"/>
        <rFont val="Arial"/>
        <family val="2"/>
      </rPr>
      <t xml:space="preserve"> </t>
    </r>
  </si>
  <si>
    <t>LINKS AANHOUDEN THEODORUS RIJKERSSTRAAT (DIJKWEG)</t>
  </si>
  <si>
    <t>DIJK OMHOOG OVER DE DIJK VIA ZEEPROMENADE RICHTING HUISDUINEN</t>
  </si>
  <si>
    <t>LINKS AF OMHOOG RICHTING ADMIRAAL VERHUELLPLEIN</t>
  </si>
  <si>
    <t>ADMIRAAL VERHUELLPLEIN</t>
  </si>
  <si>
    <t>****  1e DOORKOMST  ****</t>
  </si>
  <si>
    <t>NOGMAALS 2 T/M 8</t>
  </si>
  <si>
    <r>
      <t xml:space="preserve">**** 2e DOORKOMST  **** </t>
    </r>
    <r>
      <rPr>
        <b/>
        <i/>
        <sz val="10"/>
        <color indexed="10"/>
        <rFont val="Arial"/>
        <family val="2"/>
      </rPr>
      <t>KLIMSPRINT</t>
    </r>
  </si>
  <si>
    <t xml:space="preserve">**** 3e DOORKOMST  **** </t>
  </si>
  <si>
    <t xml:space="preserve">**** 4e DOORKOMST  **** BONIFICATIESPRINT </t>
  </si>
  <si>
    <r>
      <t xml:space="preserve">**** 5e DOORKOMST  **** </t>
    </r>
    <r>
      <rPr>
        <b/>
        <i/>
        <sz val="10"/>
        <color indexed="10"/>
        <rFont val="Arial"/>
        <family val="2"/>
      </rPr>
      <t>KLIMSPRINT</t>
    </r>
  </si>
  <si>
    <t xml:space="preserve">**** 6e DOORKOMST  **** </t>
  </si>
  <si>
    <r>
      <t xml:space="preserve">**** 7e DOORKOMST  **** </t>
    </r>
    <r>
      <rPr>
        <b/>
        <i/>
        <sz val="10"/>
        <color indexed="10"/>
        <rFont val="Arial"/>
        <family val="2"/>
      </rPr>
      <t>KLIMSPRINT</t>
    </r>
  </si>
  <si>
    <t xml:space="preserve">**** 8e DOORKOMST  **** BONIFICATIESPRINT </t>
  </si>
  <si>
    <r>
      <t xml:space="preserve">**** 9e DOORKOMST  **** </t>
    </r>
    <r>
      <rPr>
        <b/>
        <i/>
        <sz val="10"/>
        <color indexed="10"/>
        <rFont val="Arial"/>
        <family val="2"/>
      </rPr>
      <t>KLIMSPRINT</t>
    </r>
  </si>
  <si>
    <t xml:space="preserve">**** 10e DOORKOMST  **** </t>
  </si>
  <si>
    <r>
      <t xml:space="preserve">**** 11e DOORKOMST  **** </t>
    </r>
    <r>
      <rPr>
        <b/>
        <i/>
        <sz val="10"/>
        <color indexed="10"/>
        <rFont val="Arial"/>
        <family val="2"/>
      </rPr>
      <t>KLIMSPRINT</t>
    </r>
  </si>
  <si>
    <t>**** 12e DOORKOMST  ****</t>
  </si>
  <si>
    <t>17.15</t>
  </si>
  <si>
    <t>FINISH BONIFICATIE</t>
  </si>
  <si>
    <t xml:space="preserve"> </t>
  </si>
  <si>
    <t>ALLE BONI- EN KLIMPSRINTS WORDEN GEMETEN AAN DE FINISH</t>
  </si>
  <si>
    <t>12.00</t>
  </si>
  <si>
    <t>13.45</t>
  </si>
  <si>
    <t xml:space="preserve">                                          CATEGORIE 4/5  START  12,00 uur</t>
  </si>
  <si>
    <t>JEUGDWEDSTRIJD OLV KNWU</t>
  </si>
  <si>
    <t>ZEEWEG RICHTING KAAPHOOFD</t>
  </si>
  <si>
    <t>KAAPHOOFD OPRIJDEN</t>
  </si>
  <si>
    <t>LINKSAF NAAR BENEDEN ZEEPROMENADE RICHTING HUISDUINEN</t>
  </si>
  <si>
    <t>LA ADMIRAAL VERHUELLPLEIN</t>
  </si>
  <si>
    <t>AANTAL RONDEN: 7-8</t>
  </si>
  <si>
    <t xml:space="preserve">                                          CATEGORIE 6/7 START  12.50 uur</t>
  </si>
  <si>
    <t>ca.12.50</t>
  </si>
  <si>
    <t>AANTAL RONDEN: 11-12</t>
  </si>
  <si>
    <t>NIEUWELINGEN DAMES START 13.45</t>
  </si>
  <si>
    <t>AANTAL RONDEN: 20</t>
  </si>
  <si>
    <t>Bij GEEN jeugd, start B-Klasse om 13.30u &amp; A-Klasse start om 15.30 uur</t>
  </si>
  <si>
    <t>Bij WEL jeugd, gezamelijke start om 15.30uur</t>
  </si>
  <si>
    <t xml:space="preserve">                                            START  15.30 uur</t>
  </si>
  <si>
    <t>Bij GEEN jeugd, start om 11.30u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</si>
</sst>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&quot;:&quot;mm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FF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i/>
      <sz val="10"/>
      <color rgb="FFFF0000"/>
      <name val="Arial"/>
      <family val="2"/>
    </font>
    <font>
      <b/>
      <sz val="11"/>
      <color rgb="FFFFFF00"/>
      <name val="Arial"/>
      <family val="2"/>
    </font>
    <font>
      <b/>
      <i/>
      <sz val="11"/>
      <color rgb="FFFFFF00"/>
      <name val="Arial"/>
      <family val="2"/>
    </font>
    <font>
      <sz val="10"/>
      <color rgb="FFFFFFFF"/>
      <name val="Arial"/>
      <family val="2"/>
    </font>
    <font>
      <b/>
      <i/>
      <sz val="10"/>
      <color rgb="FFFFFFFF"/>
      <name val="Arial"/>
      <family val="2"/>
    </font>
    <font>
      <b/>
      <i/>
      <sz val="9"/>
      <color rgb="FFFFFF00"/>
      <name val="Arial"/>
      <family val="2"/>
    </font>
    <font>
      <b/>
      <i/>
      <sz val="9"/>
      <color rgb="FF000000"/>
      <name val="Arial"/>
      <family val="2"/>
    </font>
    <font>
      <b/>
      <sz val="10"/>
      <color rgb="FFFFFFFF"/>
      <name val="Arial"/>
      <family val="2"/>
    </font>
    <font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sz val="10"/>
      <color rgb="FF99CC00"/>
      <name val="Arial"/>
      <family val="2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3366FF"/>
        <bgColor rgb="FF3366FF"/>
      </patternFill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  <fill>
      <patternFill patternType="solid">
        <fgColor rgb="FF92D050"/>
        <bgColor rgb="FF92D050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165" fontId="1" fillId="0" borderId="2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5" fontId="5" fillId="0" borderId="3" xfId="0" applyNumberFormat="1" applyFont="1" applyFill="1" applyBorder="1" applyAlignment="1" applyProtection="1">
      <alignment horizontal="center"/>
      <protection locked="0"/>
    </xf>
    <xf numFmtId="165" fontId="5" fillId="0" borderId="5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/>
    <xf numFmtId="0" fontId="3" fillId="0" borderId="1" xfId="0" applyFont="1" applyBorder="1" applyProtection="1">
      <protection locked="0"/>
    </xf>
    <xf numFmtId="0" fontId="0" fillId="0" borderId="7" xfId="0" applyBorder="1"/>
    <xf numFmtId="0" fontId="3" fillId="0" borderId="7" xfId="0" applyFont="1" applyBorder="1" applyProtection="1">
      <protection locked="0"/>
    </xf>
    <xf numFmtId="0" fontId="7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left"/>
    </xf>
    <xf numFmtId="0" fontId="8" fillId="4" borderId="10" xfId="0" applyFont="1" applyFill="1" applyBorder="1" applyAlignment="1">
      <alignment horizontal="right"/>
    </xf>
    <xf numFmtId="0" fontId="8" fillId="4" borderId="8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0" fillId="0" borderId="11" xfId="0" applyBorder="1"/>
    <xf numFmtId="0" fontId="2" fillId="0" borderId="3" xfId="0" applyFont="1" applyFill="1" applyBorder="1" applyAlignment="1" applyProtection="1">
      <alignment horizontal="center"/>
      <protection locked="0"/>
    </xf>
    <xf numFmtId="0" fontId="11" fillId="4" borderId="6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4" fillId="6" borderId="11" xfId="0" applyFont="1" applyFill="1" applyBorder="1"/>
    <xf numFmtId="0" fontId="0" fillId="0" borderId="11" xfId="0" applyBorder="1" applyProtection="1">
      <protection locked="0"/>
    </xf>
    <xf numFmtId="0" fontId="9" fillId="0" borderId="11" xfId="0" applyFont="1" applyBorder="1" applyProtection="1"/>
    <xf numFmtId="0" fontId="12" fillId="0" borderId="11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3" fillId="7" borderId="7" xfId="0" applyFont="1" applyFill="1" applyBorder="1" applyProtection="1">
      <protection locked="0"/>
    </xf>
    <xf numFmtId="0" fontId="10" fillId="0" borderId="1" xfId="0" applyFont="1" applyBorder="1" applyProtection="1"/>
    <xf numFmtId="0" fontId="3" fillId="7" borderId="1" xfId="0" applyFont="1" applyFill="1" applyBorder="1" applyProtection="1">
      <protection locked="0"/>
    </xf>
    <xf numFmtId="0" fontId="0" fillId="0" borderId="1" xfId="0" applyBorder="1"/>
    <xf numFmtId="165" fontId="5" fillId="2" borderId="6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0" fontId="4" fillId="2" borderId="11" xfId="0" applyFont="1" applyFill="1" applyBorder="1" applyAlignment="1" applyProtection="1">
      <alignment horizontal="center"/>
      <protection locked="0"/>
    </xf>
    <xf numFmtId="0" fontId="0" fillId="2" borderId="11" xfId="0" applyFill="1" applyBorder="1"/>
    <xf numFmtId="165" fontId="13" fillId="0" borderId="2" xfId="0" applyNumberFormat="1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5" fillId="3" borderId="5" xfId="0" applyFont="1" applyFill="1" applyBorder="1" applyProtection="1">
      <protection locked="0"/>
    </xf>
    <xf numFmtId="0" fontId="5" fillId="3" borderId="2" xfId="0" applyFont="1" applyFill="1" applyBorder="1" applyProtection="1">
      <protection locked="0"/>
    </xf>
    <xf numFmtId="0" fontId="0" fillId="0" borderId="3" xfId="0" applyFill="1" applyBorder="1"/>
    <xf numFmtId="0" fontId="5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5" fillId="0" borderId="3" xfId="0" applyFont="1" applyBorder="1" applyProtection="1"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>
      <alignment horizontal="center"/>
    </xf>
    <xf numFmtId="0" fontId="5" fillId="2" borderId="3" xfId="0" applyFont="1" applyFill="1" applyBorder="1" applyAlignment="1" applyProtection="1">
      <alignment horizontal="center"/>
      <protection locked="0"/>
    </xf>
    <xf numFmtId="165" fontId="1" fillId="2" borderId="2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0" fontId="1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165" fontId="5" fillId="0" borderId="6" xfId="0" applyNumberFormat="1" applyFont="1" applyFill="1" applyBorder="1" applyAlignment="1" applyProtection="1">
      <alignment horizontal="center"/>
      <protection locked="0"/>
    </xf>
    <xf numFmtId="165" fontId="1" fillId="0" borderId="6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0" fontId="3" fillId="0" borderId="8" xfId="0" applyFont="1" applyFill="1" applyBorder="1" applyAlignment="1" applyProtection="1">
      <alignment horizontal="center"/>
      <protection locked="0"/>
    </xf>
    <xf numFmtId="0" fontId="4" fillId="0" borderId="6" xfId="0" applyFont="1" applyFill="1" applyBorder="1" applyAlignment="1" applyProtection="1">
      <alignment horizontal="center"/>
      <protection locked="0"/>
    </xf>
    <xf numFmtId="0" fontId="16" fillId="0" borderId="6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7" fillId="2" borderId="0" xfId="0" applyFont="1" applyFill="1"/>
    <xf numFmtId="0" fontId="8" fillId="4" borderId="9" xfId="0" applyFont="1" applyFill="1" applyBorder="1" applyAlignment="1"/>
    <xf numFmtId="0" fontId="3" fillId="2" borderId="7" xfId="0" applyFont="1" applyFill="1" applyBorder="1" applyProtection="1">
      <protection locked="0"/>
    </xf>
    <xf numFmtId="0" fontId="1" fillId="0" borderId="3" xfId="0" applyFont="1" applyFill="1" applyBorder="1" applyAlignment="1" applyProtection="1">
      <alignment horizontal="left"/>
      <protection locked="0"/>
    </xf>
    <xf numFmtId="0" fontId="8" fillId="4" borderId="9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0" cy="352425"/>
    <xdr:pic>
      <xdr:nvPicPr>
        <xdr:cNvPr id="3" name="Afbeelding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782002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0" cy="171450"/>
    <xdr:pic>
      <xdr:nvPicPr>
        <xdr:cNvPr id="4" name="Afbeelding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7962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0" cy="352425"/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782002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0" cy="171450"/>
    <xdr:pic>
      <xdr:nvPicPr>
        <xdr:cNvPr id="6" name="Afbeelding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7943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0" cy="371475"/>
    <xdr:pic>
      <xdr:nvPicPr>
        <xdr:cNvPr id="7" name="Afbeelding 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645795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0" cy="352425"/>
    <xdr:pic>
      <xdr:nvPicPr>
        <xdr:cNvPr id="8" name="Afbeelding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782002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0" cy="171450"/>
    <xdr:pic>
      <xdr:nvPicPr>
        <xdr:cNvPr id="9" name="Afbeelding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79533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0" cy="371475"/>
    <xdr:pic>
      <xdr:nvPicPr>
        <xdr:cNvPr id="10" name="Afbeelding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782002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2343150</xdr:colOff>
      <xdr:row>0</xdr:row>
      <xdr:rowOff>0</xdr:rowOff>
    </xdr:from>
    <xdr:to>
      <xdr:col>4</xdr:col>
      <xdr:colOff>2343150</xdr:colOff>
      <xdr:row>1</xdr:row>
      <xdr:rowOff>57150</xdr:rowOff>
    </xdr:to>
    <xdr:pic>
      <xdr:nvPicPr>
        <xdr:cNvPr id="17" name="Afbeelding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16573500"/>
          <a:ext cx="361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18</xdr:row>
      <xdr:rowOff>133350</xdr:rowOff>
    </xdr:from>
    <xdr:to>
      <xdr:col>5</xdr:col>
      <xdr:colOff>333375</xdr:colOff>
      <xdr:row>20</xdr:row>
      <xdr:rowOff>142875</xdr:rowOff>
    </xdr:to>
    <xdr:pic>
      <xdr:nvPicPr>
        <xdr:cNvPr id="23" name="Afbeelding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2934950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66675</xdr:colOff>
      <xdr:row>27</xdr:row>
      <xdr:rowOff>66675</xdr:rowOff>
    </xdr:from>
    <xdr:to>
      <xdr:col>5</xdr:col>
      <xdr:colOff>333375</xdr:colOff>
      <xdr:row>29</xdr:row>
      <xdr:rowOff>19050</xdr:rowOff>
    </xdr:to>
    <xdr:pic>
      <xdr:nvPicPr>
        <xdr:cNvPr id="24" name="Afbeelding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4582775"/>
          <a:ext cx="2667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37</xdr:row>
      <xdr:rowOff>0</xdr:rowOff>
    </xdr:from>
    <xdr:to>
      <xdr:col>5</xdr:col>
      <xdr:colOff>333375</xdr:colOff>
      <xdr:row>39</xdr:row>
      <xdr:rowOff>9525</xdr:rowOff>
    </xdr:to>
    <xdr:pic>
      <xdr:nvPicPr>
        <xdr:cNvPr id="25" name="Afbeelding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6421100"/>
          <a:ext cx="2952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2343150</xdr:colOff>
      <xdr:row>37</xdr:row>
      <xdr:rowOff>152400</xdr:rowOff>
    </xdr:from>
    <xdr:to>
      <xdr:col>4</xdr:col>
      <xdr:colOff>2343150</xdr:colOff>
      <xdr:row>39</xdr:row>
      <xdr:rowOff>28575</xdr:rowOff>
    </xdr:to>
    <xdr:pic>
      <xdr:nvPicPr>
        <xdr:cNvPr id="26" name="Afbeelding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16573500"/>
          <a:ext cx="361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66675</xdr:colOff>
      <xdr:row>15</xdr:row>
      <xdr:rowOff>38100</xdr:rowOff>
    </xdr:from>
    <xdr:to>
      <xdr:col>5</xdr:col>
      <xdr:colOff>333375</xdr:colOff>
      <xdr:row>16</xdr:row>
      <xdr:rowOff>180975</xdr:rowOff>
    </xdr:to>
    <xdr:pic>
      <xdr:nvPicPr>
        <xdr:cNvPr id="27" name="Afbeelding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2268200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21</xdr:row>
      <xdr:rowOff>28575</xdr:rowOff>
    </xdr:from>
    <xdr:to>
      <xdr:col>5</xdr:col>
      <xdr:colOff>304800</xdr:colOff>
      <xdr:row>22</xdr:row>
      <xdr:rowOff>180975</xdr:rowOff>
    </xdr:to>
    <xdr:pic>
      <xdr:nvPicPr>
        <xdr:cNvPr id="28" name="Afbeelding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3401675"/>
          <a:ext cx="2667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25</xdr:row>
      <xdr:rowOff>0</xdr:rowOff>
    </xdr:from>
    <xdr:to>
      <xdr:col>5</xdr:col>
      <xdr:colOff>352425</xdr:colOff>
      <xdr:row>27</xdr:row>
      <xdr:rowOff>0</xdr:rowOff>
    </xdr:to>
    <xdr:pic>
      <xdr:nvPicPr>
        <xdr:cNvPr id="29" name="Afbeelding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1413510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33</xdr:row>
      <xdr:rowOff>28575</xdr:rowOff>
    </xdr:from>
    <xdr:to>
      <xdr:col>5</xdr:col>
      <xdr:colOff>276225</xdr:colOff>
      <xdr:row>34</xdr:row>
      <xdr:rowOff>180975</xdr:rowOff>
    </xdr:to>
    <xdr:pic>
      <xdr:nvPicPr>
        <xdr:cNvPr id="30" name="Afbeelding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15687675"/>
          <a:ext cx="2667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57150</xdr:colOff>
      <xdr:row>29</xdr:row>
      <xdr:rowOff>76200</xdr:rowOff>
    </xdr:from>
    <xdr:to>
      <xdr:col>5</xdr:col>
      <xdr:colOff>323850</xdr:colOff>
      <xdr:row>31</xdr:row>
      <xdr:rowOff>28575</xdr:rowOff>
    </xdr:to>
    <xdr:pic>
      <xdr:nvPicPr>
        <xdr:cNvPr id="31" name="Afbeelding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14973300"/>
          <a:ext cx="2667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60</xdr:row>
      <xdr:rowOff>133350</xdr:rowOff>
    </xdr:from>
    <xdr:to>
      <xdr:col>5</xdr:col>
      <xdr:colOff>333375</xdr:colOff>
      <xdr:row>62</xdr:row>
      <xdr:rowOff>152400</xdr:rowOff>
    </xdr:to>
    <xdr:pic>
      <xdr:nvPicPr>
        <xdr:cNvPr id="32" name="Afbeelding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2934950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66675</xdr:colOff>
      <xdr:row>69</xdr:row>
      <xdr:rowOff>66675</xdr:rowOff>
    </xdr:from>
    <xdr:to>
      <xdr:col>5</xdr:col>
      <xdr:colOff>333375</xdr:colOff>
      <xdr:row>71</xdr:row>
      <xdr:rowOff>28575</xdr:rowOff>
    </xdr:to>
    <xdr:pic>
      <xdr:nvPicPr>
        <xdr:cNvPr id="33" name="Afbeelding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4582775"/>
          <a:ext cx="2667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79</xdr:row>
      <xdr:rowOff>0</xdr:rowOff>
    </xdr:from>
    <xdr:to>
      <xdr:col>5</xdr:col>
      <xdr:colOff>333375</xdr:colOff>
      <xdr:row>81</xdr:row>
      <xdr:rowOff>0</xdr:rowOff>
    </xdr:to>
    <xdr:pic>
      <xdr:nvPicPr>
        <xdr:cNvPr id="34" name="Afbeelding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6421100"/>
          <a:ext cx="2952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2343150</xdr:colOff>
      <xdr:row>79</xdr:row>
      <xdr:rowOff>152400</xdr:rowOff>
    </xdr:from>
    <xdr:to>
      <xdr:col>4</xdr:col>
      <xdr:colOff>2705100</xdr:colOff>
      <xdr:row>81</xdr:row>
      <xdr:rowOff>19050</xdr:rowOff>
    </xdr:to>
    <xdr:pic>
      <xdr:nvPicPr>
        <xdr:cNvPr id="35" name="Afbeelding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16573500"/>
          <a:ext cx="361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66675</xdr:colOff>
      <xdr:row>57</xdr:row>
      <xdr:rowOff>38100</xdr:rowOff>
    </xdr:from>
    <xdr:to>
      <xdr:col>5</xdr:col>
      <xdr:colOff>333375</xdr:colOff>
      <xdr:row>58</xdr:row>
      <xdr:rowOff>180975</xdr:rowOff>
    </xdr:to>
    <xdr:pic>
      <xdr:nvPicPr>
        <xdr:cNvPr id="36" name="Afbeelding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2268200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63</xdr:row>
      <xdr:rowOff>28575</xdr:rowOff>
    </xdr:from>
    <xdr:to>
      <xdr:col>5</xdr:col>
      <xdr:colOff>304800</xdr:colOff>
      <xdr:row>64</xdr:row>
      <xdr:rowOff>180975</xdr:rowOff>
    </xdr:to>
    <xdr:pic>
      <xdr:nvPicPr>
        <xdr:cNvPr id="37" name="Afbeelding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3401675"/>
          <a:ext cx="2667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67</xdr:row>
      <xdr:rowOff>0</xdr:rowOff>
    </xdr:from>
    <xdr:to>
      <xdr:col>5</xdr:col>
      <xdr:colOff>352425</xdr:colOff>
      <xdr:row>69</xdr:row>
      <xdr:rowOff>9525</xdr:rowOff>
    </xdr:to>
    <xdr:pic>
      <xdr:nvPicPr>
        <xdr:cNvPr id="38" name="Afbeelding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1413510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75</xdr:row>
      <xdr:rowOff>28575</xdr:rowOff>
    </xdr:from>
    <xdr:to>
      <xdr:col>5</xdr:col>
      <xdr:colOff>276225</xdr:colOff>
      <xdr:row>76</xdr:row>
      <xdr:rowOff>180975</xdr:rowOff>
    </xdr:to>
    <xdr:pic>
      <xdr:nvPicPr>
        <xdr:cNvPr id="39" name="Afbeelding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15687675"/>
          <a:ext cx="2667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57150</xdr:colOff>
      <xdr:row>71</xdr:row>
      <xdr:rowOff>76200</xdr:rowOff>
    </xdr:from>
    <xdr:to>
      <xdr:col>5</xdr:col>
      <xdr:colOff>323850</xdr:colOff>
      <xdr:row>73</xdr:row>
      <xdr:rowOff>38100</xdr:rowOff>
    </xdr:to>
    <xdr:pic>
      <xdr:nvPicPr>
        <xdr:cNvPr id="40" name="Afbeelding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14973300"/>
          <a:ext cx="2667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Normal="100" workbookViewId="0">
      <selection activeCell="L34" sqref="L34"/>
    </sheetView>
  </sheetViews>
  <sheetFormatPr defaultRowHeight="15" x14ac:dyDescent="0.25"/>
  <cols>
    <col min="5" max="5" width="69.85546875" bestFit="1" customWidth="1"/>
  </cols>
  <sheetData>
    <row r="1" spans="1:8" ht="15.75" thickBot="1" x14ac:dyDescent="0.3">
      <c r="A1" s="1"/>
      <c r="B1" s="17" t="s">
        <v>2</v>
      </c>
      <c r="C1" s="17"/>
      <c r="D1" s="17"/>
      <c r="E1" s="17"/>
      <c r="F1" s="12"/>
      <c r="G1" s="20"/>
      <c r="H1" s="16"/>
    </row>
    <row r="2" spans="1:8" ht="15.75" thickBot="1" x14ac:dyDescent="0.3">
      <c r="A2" s="1"/>
      <c r="B2" s="15"/>
      <c r="C2" s="14"/>
      <c r="D2" s="62" t="s">
        <v>35</v>
      </c>
      <c r="E2" s="62"/>
      <c r="F2" s="21" t="s">
        <v>3</v>
      </c>
      <c r="G2" s="22" t="s">
        <v>4</v>
      </c>
      <c r="H2" s="1"/>
    </row>
    <row r="3" spans="1:8" x14ac:dyDescent="0.25">
      <c r="A3" s="1"/>
      <c r="B3" s="23"/>
      <c r="C3" s="23"/>
      <c r="D3" s="24">
        <v>1.4285714</v>
      </c>
      <c r="E3" s="25"/>
      <c r="F3" s="18"/>
      <c r="G3" s="18"/>
      <c r="H3" s="1"/>
    </row>
    <row r="4" spans="1:8" x14ac:dyDescent="0.25">
      <c r="A4" s="1"/>
      <c r="B4" s="11" t="s">
        <v>1</v>
      </c>
      <c r="C4" s="11" t="s">
        <v>5</v>
      </c>
      <c r="D4" s="26" t="s">
        <v>6</v>
      </c>
      <c r="E4" s="63" t="s">
        <v>36</v>
      </c>
      <c r="F4" s="10"/>
      <c r="G4" s="10"/>
      <c r="H4" s="1"/>
    </row>
    <row r="5" spans="1:8" ht="15.75" thickBot="1" x14ac:dyDescent="0.3">
      <c r="A5" s="1"/>
      <c r="B5" s="3"/>
      <c r="C5" s="9" t="s">
        <v>7</v>
      </c>
      <c r="D5" s="28">
        <v>6.9444332999999997E-4</v>
      </c>
      <c r="E5" s="9"/>
      <c r="F5" s="30"/>
      <c r="G5" s="30"/>
      <c r="H5" s="1"/>
    </row>
    <row r="6" spans="1:8" ht="15.75" thickBot="1" x14ac:dyDescent="0.3">
      <c r="B6" s="31"/>
      <c r="C6" s="32">
        <v>0</v>
      </c>
      <c r="D6" s="33" t="s">
        <v>33</v>
      </c>
      <c r="E6" s="34" t="s">
        <v>9</v>
      </c>
      <c r="F6" s="35"/>
      <c r="G6" s="35"/>
      <c r="H6" s="1"/>
    </row>
    <row r="7" spans="1:8" x14ac:dyDescent="0.25">
      <c r="B7" s="7"/>
      <c r="C7" s="36">
        <f>C6+B7</f>
        <v>0</v>
      </c>
      <c r="D7" s="37">
        <f>(C7*1.4285714+780)*0.00069444333</f>
        <v>0.54166579739999998</v>
      </c>
      <c r="E7" s="38"/>
      <c r="F7" s="8"/>
      <c r="G7" s="8"/>
      <c r="H7" s="1"/>
    </row>
    <row r="8" spans="1:8" x14ac:dyDescent="0.25">
      <c r="A8" s="1">
        <v>1</v>
      </c>
      <c r="B8" s="6">
        <v>1.3</v>
      </c>
      <c r="C8" s="4">
        <f>C7+B8</f>
        <v>1.3</v>
      </c>
      <c r="D8" s="5"/>
      <c r="E8" s="39" t="s">
        <v>37</v>
      </c>
      <c r="F8" s="40"/>
      <c r="G8" s="40"/>
      <c r="H8" s="1"/>
    </row>
    <row r="9" spans="1:8" x14ac:dyDescent="0.25">
      <c r="A9" s="1">
        <f>A8+1</f>
        <v>2</v>
      </c>
      <c r="B9" s="6"/>
      <c r="C9" s="4"/>
      <c r="D9" s="5"/>
      <c r="E9" s="39" t="s">
        <v>38</v>
      </c>
      <c r="F9" s="40"/>
      <c r="G9" s="40"/>
      <c r="H9" s="1"/>
    </row>
    <row r="10" spans="1:8" x14ac:dyDescent="0.25">
      <c r="A10" s="1">
        <f>A9+1</f>
        <v>3</v>
      </c>
      <c r="B10" s="6">
        <v>1.8</v>
      </c>
      <c r="C10" s="4">
        <f>C8+B10</f>
        <v>3.1</v>
      </c>
      <c r="D10" s="5"/>
      <c r="E10" s="39" t="s">
        <v>39</v>
      </c>
      <c r="F10" s="40"/>
      <c r="G10" s="40"/>
      <c r="H10" s="1"/>
    </row>
    <row r="11" spans="1:8" x14ac:dyDescent="0.25">
      <c r="A11" s="1">
        <f>A10+1</f>
        <v>4</v>
      </c>
      <c r="B11" s="6"/>
      <c r="C11" s="36">
        <f>C10+B11</f>
        <v>3.1</v>
      </c>
      <c r="D11" s="37">
        <f>(C11*1.4285714+780)*0.00069444333</f>
        <v>0.54474118922849213</v>
      </c>
      <c r="E11" s="39" t="s">
        <v>40</v>
      </c>
      <c r="F11" s="40"/>
      <c r="G11" s="40"/>
      <c r="H11" s="1"/>
    </row>
    <row r="12" spans="1:8" x14ac:dyDescent="0.25">
      <c r="A12" s="1"/>
      <c r="B12" s="6"/>
      <c r="C12" s="4"/>
      <c r="D12" s="5"/>
      <c r="E12" s="64"/>
      <c r="F12" s="40"/>
      <c r="G12" s="40"/>
      <c r="H12" s="1"/>
    </row>
    <row r="13" spans="1:8" x14ac:dyDescent="0.25">
      <c r="A13" s="1"/>
      <c r="B13" s="6"/>
      <c r="C13" s="36"/>
      <c r="D13" s="37"/>
      <c r="E13" s="64" t="s">
        <v>41</v>
      </c>
      <c r="F13" s="40"/>
      <c r="G13" s="40"/>
      <c r="H13" s="1"/>
    </row>
    <row r="14" spans="1:8" ht="15.75" thickBot="1" x14ac:dyDescent="0.3">
      <c r="A14" s="1"/>
      <c r="B14" s="41"/>
      <c r="C14" s="4"/>
      <c r="D14" s="5"/>
      <c r="E14" s="64"/>
      <c r="F14" s="19"/>
      <c r="G14" s="43"/>
      <c r="H14" s="1"/>
    </row>
    <row r="15" spans="1:8" ht="15.75" thickBot="1" x14ac:dyDescent="0.3">
      <c r="A15" s="1"/>
      <c r="B15" s="15"/>
      <c r="C15" s="14"/>
      <c r="D15" s="62" t="s">
        <v>42</v>
      </c>
      <c r="E15" s="62"/>
      <c r="F15" s="21" t="s">
        <v>3</v>
      </c>
      <c r="G15" s="22" t="s">
        <v>4</v>
      </c>
      <c r="H15" s="1"/>
    </row>
    <row r="16" spans="1:8" x14ac:dyDescent="0.25">
      <c r="B16" s="23"/>
      <c r="C16" s="23"/>
      <c r="D16" s="24">
        <v>1.4285714</v>
      </c>
      <c r="E16" s="25"/>
      <c r="F16" s="18"/>
      <c r="G16" s="18"/>
      <c r="H16" s="1"/>
    </row>
    <row r="17" spans="1:8" x14ac:dyDescent="0.25">
      <c r="B17" s="11" t="s">
        <v>1</v>
      </c>
      <c r="C17" s="11" t="s">
        <v>5</v>
      </c>
      <c r="D17" s="26" t="s">
        <v>6</v>
      </c>
      <c r="E17" s="63" t="s">
        <v>36</v>
      </c>
      <c r="F17" s="10"/>
      <c r="G17" s="10"/>
      <c r="H17" s="1"/>
    </row>
    <row r="18" spans="1:8" ht="15.75" thickBot="1" x14ac:dyDescent="0.3">
      <c r="B18" s="3"/>
      <c r="C18" s="9" t="s">
        <v>7</v>
      </c>
      <c r="D18" s="28">
        <v>6.9444332999999997E-4</v>
      </c>
      <c r="E18" s="9"/>
      <c r="F18" s="30"/>
      <c r="G18" s="30"/>
      <c r="H18" s="1"/>
    </row>
    <row r="19" spans="1:8" ht="15.75" thickBot="1" x14ac:dyDescent="0.3">
      <c r="B19" s="31"/>
      <c r="C19" s="32">
        <v>0</v>
      </c>
      <c r="D19" s="33" t="s">
        <v>43</v>
      </c>
      <c r="E19" s="34" t="s">
        <v>9</v>
      </c>
      <c r="F19" s="35"/>
      <c r="G19" s="35"/>
      <c r="H19" s="1"/>
    </row>
    <row r="20" spans="1:8" x14ac:dyDescent="0.25">
      <c r="B20" s="7"/>
      <c r="C20" s="36">
        <f>C19+B20</f>
        <v>0</v>
      </c>
      <c r="D20" s="37">
        <f>(C20*1.4285714+780)*0.00069444333</f>
        <v>0.54166579739999998</v>
      </c>
      <c r="E20" s="38"/>
      <c r="F20" s="8"/>
      <c r="G20" s="8"/>
      <c r="H20" s="1"/>
    </row>
    <row r="21" spans="1:8" x14ac:dyDescent="0.25">
      <c r="A21" s="1">
        <f>A15+1</f>
        <v>1</v>
      </c>
      <c r="B21" s="6">
        <v>1.3</v>
      </c>
      <c r="C21" s="4">
        <f>C20+B21</f>
        <v>1.3</v>
      </c>
      <c r="D21" s="5"/>
      <c r="E21" s="39" t="s">
        <v>37</v>
      </c>
      <c r="F21" s="40"/>
      <c r="G21" s="40"/>
      <c r="H21" s="1"/>
    </row>
    <row r="22" spans="1:8" x14ac:dyDescent="0.25">
      <c r="A22" s="1">
        <f>A21+1</f>
        <v>2</v>
      </c>
      <c r="B22" s="6"/>
      <c r="C22" s="4"/>
      <c r="D22" s="5"/>
      <c r="E22" s="39" t="s">
        <v>38</v>
      </c>
      <c r="F22" s="40"/>
      <c r="G22" s="40"/>
      <c r="H22" s="1"/>
    </row>
    <row r="23" spans="1:8" x14ac:dyDescent="0.25">
      <c r="A23" s="1">
        <f>A22+1</f>
        <v>3</v>
      </c>
      <c r="B23" s="6">
        <v>1.8</v>
      </c>
      <c r="C23" s="4">
        <f>C21+B23</f>
        <v>3.1</v>
      </c>
      <c r="D23" s="5"/>
      <c r="E23" s="39" t="s">
        <v>39</v>
      </c>
      <c r="F23" s="40"/>
      <c r="G23" s="40"/>
      <c r="H23" s="1"/>
    </row>
    <row r="24" spans="1:8" x14ac:dyDescent="0.25">
      <c r="A24" s="1">
        <f>A23+1</f>
        <v>4</v>
      </c>
      <c r="B24" s="6"/>
      <c r="C24" s="36">
        <f>C23+B24</f>
        <v>3.1</v>
      </c>
      <c r="D24" s="37">
        <f>(C24*1.4285714+780)*0.00069444333</f>
        <v>0.54474118922849213</v>
      </c>
      <c r="E24" s="39" t="s">
        <v>40</v>
      </c>
      <c r="F24" s="40"/>
      <c r="G24" s="40"/>
      <c r="H24" s="1"/>
    </row>
    <row r="25" spans="1:8" x14ac:dyDescent="0.25">
      <c r="A25" s="1"/>
      <c r="B25" s="6"/>
      <c r="C25" s="4"/>
      <c r="D25" s="5"/>
      <c r="E25" s="64"/>
      <c r="F25" s="40"/>
      <c r="G25" s="40"/>
      <c r="H25" s="1"/>
    </row>
    <row r="26" spans="1:8" x14ac:dyDescent="0.25">
      <c r="A26" s="1"/>
      <c r="B26" s="6"/>
      <c r="C26" s="36"/>
      <c r="D26" s="37"/>
      <c r="E26" s="64" t="s">
        <v>44</v>
      </c>
      <c r="F26" s="40"/>
      <c r="G26" s="40"/>
      <c r="H26" s="1"/>
    </row>
    <row r="27" spans="1:8" ht="15.75" thickBot="1" x14ac:dyDescent="0.3">
      <c r="A27" s="1"/>
      <c r="B27" s="41"/>
      <c r="C27" s="4"/>
      <c r="D27" s="5"/>
      <c r="E27" s="64"/>
      <c r="F27" s="19"/>
      <c r="G27" s="43"/>
      <c r="H27" s="1"/>
    </row>
    <row r="28" spans="1:8" ht="15.75" thickBot="1" x14ac:dyDescent="0.3">
      <c r="B28" s="15"/>
      <c r="C28" s="14"/>
      <c r="D28" s="65" t="s">
        <v>45</v>
      </c>
      <c r="E28" s="65"/>
      <c r="F28" s="21" t="s">
        <v>3</v>
      </c>
      <c r="G28" s="22" t="s">
        <v>4</v>
      </c>
      <c r="H28" s="1"/>
    </row>
    <row r="29" spans="1:8" x14ac:dyDescent="0.25">
      <c r="B29" s="23"/>
      <c r="C29" s="23"/>
      <c r="D29" s="24">
        <v>1.4285714</v>
      </c>
      <c r="E29" s="25"/>
      <c r="F29" s="18"/>
      <c r="G29" s="18"/>
      <c r="H29" s="1"/>
    </row>
    <row r="30" spans="1:8" x14ac:dyDescent="0.25">
      <c r="B30" s="11" t="s">
        <v>1</v>
      </c>
      <c r="C30" s="11" t="s">
        <v>5</v>
      </c>
      <c r="D30" s="26" t="s">
        <v>6</v>
      </c>
      <c r="E30" s="63" t="s">
        <v>36</v>
      </c>
      <c r="F30" s="10"/>
      <c r="G30" s="10"/>
      <c r="H30" s="1"/>
    </row>
    <row r="31" spans="1:8" ht="15.75" thickBot="1" x14ac:dyDescent="0.3">
      <c r="B31" s="3"/>
      <c r="C31" s="9" t="s">
        <v>7</v>
      </c>
      <c r="D31" s="28">
        <v>6.9444332999999997E-4</v>
      </c>
      <c r="E31" s="9" t="s">
        <v>50</v>
      </c>
      <c r="F31" s="30"/>
      <c r="G31" s="30"/>
      <c r="H31" s="1"/>
    </row>
    <row r="32" spans="1:8" ht="15.75" thickBot="1" x14ac:dyDescent="0.3">
      <c r="B32" s="31"/>
      <c r="C32" s="32">
        <v>0</v>
      </c>
      <c r="D32" s="33" t="s">
        <v>34</v>
      </c>
      <c r="E32" s="34" t="s">
        <v>9</v>
      </c>
      <c r="F32" s="35"/>
      <c r="G32" s="35"/>
      <c r="H32" s="1"/>
    </row>
    <row r="33" spans="1:8" x14ac:dyDescent="0.25">
      <c r="B33" s="7"/>
      <c r="C33" s="36">
        <f>C32+B33</f>
        <v>0</v>
      </c>
      <c r="D33" s="37">
        <f>(C33*1.4285714+780)*0.00069444333</f>
        <v>0.54166579739999998</v>
      </c>
      <c r="E33" s="38"/>
      <c r="F33" s="8"/>
      <c r="G33" s="8"/>
      <c r="H33" s="1"/>
    </row>
    <row r="34" spans="1:8" x14ac:dyDescent="0.25">
      <c r="B34" s="6">
        <v>1.3</v>
      </c>
      <c r="C34" s="4">
        <f>C33+B34</f>
        <v>1.3</v>
      </c>
      <c r="D34" s="5"/>
      <c r="E34" s="39" t="s">
        <v>37</v>
      </c>
      <c r="F34" s="40"/>
      <c r="G34" s="40"/>
      <c r="H34" s="1"/>
    </row>
    <row r="35" spans="1:8" x14ac:dyDescent="0.25">
      <c r="B35" s="6"/>
      <c r="C35" s="4"/>
      <c r="D35" s="5"/>
      <c r="E35" s="39" t="s">
        <v>38</v>
      </c>
      <c r="F35" s="40"/>
      <c r="G35" s="40"/>
      <c r="H35" s="1"/>
    </row>
    <row r="36" spans="1:8" x14ac:dyDescent="0.25">
      <c r="B36" s="6">
        <v>1.8</v>
      </c>
      <c r="C36" s="4">
        <f>C34+B36</f>
        <v>3.1</v>
      </c>
      <c r="D36" s="5"/>
      <c r="E36" s="39" t="s">
        <v>39</v>
      </c>
      <c r="F36" s="40"/>
      <c r="G36" s="40"/>
      <c r="H36" s="1"/>
    </row>
    <row r="37" spans="1:8" x14ac:dyDescent="0.25">
      <c r="B37" s="6"/>
      <c r="C37" s="36">
        <f>C36+B37</f>
        <v>3.1</v>
      </c>
      <c r="D37" s="37">
        <f>(C37*1.4285714+780)*0.00069444333</f>
        <v>0.54474118922849213</v>
      </c>
      <c r="E37" s="39" t="s">
        <v>40</v>
      </c>
      <c r="F37" s="40"/>
      <c r="G37" s="40"/>
      <c r="H37" s="1"/>
    </row>
    <row r="38" spans="1:8" x14ac:dyDescent="0.25">
      <c r="B38" s="6"/>
      <c r="C38" s="4"/>
      <c r="D38" s="5"/>
      <c r="E38" s="64"/>
      <c r="F38" s="40"/>
      <c r="G38" s="40"/>
      <c r="H38" s="1"/>
    </row>
    <row r="39" spans="1:8" x14ac:dyDescent="0.25">
      <c r="B39" s="6"/>
      <c r="C39" s="36"/>
      <c r="D39" s="37"/>
      <c r="E39" s="64" t="s">
        <v>46</v>
      </c>
      <c r="F39" s="40"/>
      <c r="G39" s="40"/>
      <c r="H39" s="1"/>
    </row>
    <row r="40" spans="1:8" x14ac:dyDescent="0.25">
      <c r="B40" s="41"/>
      <c r="C40" s="4"/>
      <c r="D40" s="5"/>
      <c r="E40" s="64"/>
      <c r="F40" s="19"/>
      <c r="G40" s="43"/>
      <c r="H40" s="1"/>
    </row>
    <row r="41" spans="1:8" x14ac:dyDescent="0.25">
      <c r="H41" s="1"/>
    </row>
    <row r="43" spans="1:8" ht="15.75" thickBot="1" x14ac:dyDescent="0.3">
      <c r="A43" s="1"/>
      <c r="H43" s="1"/>
    </row>
    <row r="44" spans="1:8" ht="15.75" thickBot="1" x14ac:dyDescent="0.3">
      <c r="A44" s="1"/>
      <c r="B44" s="17" t="s">
        <v>2</v>
      </c>
      <c r="C44" s="17"/>
      <c r="D44" s="17"/>
      <c r="E44" s="17"/>
      <c r="F44" s="12"/>
      <c r="G44" s="20"/>
    </row>
    <row r="45" spans="1:8" ht="15.75" thickBot="1" x14ac:dyDescent="0.3">
      <c r="A45" s="1"/>
      <c r="B45" s="15"/>
      <c r="C45" s="14">
        <f>B83</f>
        <v>75.399999999999977</v>
      </c>
      <c r="D45" s="13" t="s">
        <v>49</v>
      </c>
      <c r="E45" s="13"/>
      <c r="F45" s="21" t="s">
        <v>3</v>
      </c>
      <c r="G45" s="22" t="s">
        <v>4</v>
      </c>
    </row>
    <row r="46" spans="1:8" x14ac:dyDescent="0.25">
      <c r="A46" s="1"/>
      <c r="B46" s="23"/>
      <c r="C46" s="23"/>
      <c r="D46" s="24">
        <v>1.4285714</v>
      </c>
      <c r="E46" s="25"/>
      <c r="F46" s="18"/>
      <c r="G46" s="18"/>
    </row>
    <row r="47" spans="1:8" x14ac:dyDescent="0.25">
      <c r="A47" s="1"/>
      <c r="B47" s="11" t="s">
        <v>1</v>
      </c>
      <c r="C47" s="11" t="s">
        <v>5</v>
      </c>
      <c r="D47" s="26" t="s">
        <v>6</v>
      </c>
      <c r="E47" s="27" t="s">
        <v>47</v>
      </c>
      <c r="F47" s="10"/>
      <c r="G47" s="10"/>
    </row>
    <row r="48" spans="1:8" ht="15.75" thickBot="1" x14ac:dyDescent="0.3">
      <c r="A48" s="1"/>
      <c r="B48" s="3"/>
      <c r="C48" s="9" t="s">
        <v>7</v>
      </c>
      <c r="D48" s="28">
        <v>6.9444332999999997E-4</v>
      </c>
      <c r="E48" s="29" t="s">
        <v>48</v>
      </c>
      <c r="F48" s="30"/>
      <c r="G48" s="30"/>
    </row>
    <row r="49" spans="1:7" ht="15.75" thickBot="1" x14ac:dyDescent="0.3">
      <c r="A49" s="1">
        <v>1</v>
      </c>
      <c r="B49" s="31"/>
      <c r="C49" s="32">
        <v>0</v>
      </c>
      <c r="D49" s="33" t="s">
        <v>8</v>
      </c>
      <c r="E49" s="34" t="s">
        <v>9</v>
      </c>
      <c r="F49" s="35"/>
      <c r="G49" s="35"/>
    </row>
    <row r="50" spans="1:7" x14ac:dyDescent="0.25">
      <c r="A50" s="1">
        <f t="shared" ref="A50:A81" si="0">A49+1</f>
        <v>2</v>
      </c>
      <c r="B50" s="7"/>
      <c r="C50" s="36">
        <f>C49+B50</f>
        <v>0</v>
      </c>
      <c r="D50" s="37">
        <f>(C50*1.4285714+780)*0.00069444333</f>
        <v>0.54166579739999998</v>
      </c>
      <c r="E50" s="38" t="s">
        <v>9</v>
      </c>
      <c r="F50" s="8"/>
      <c r="G50" s="8"/>
    </row>
    <row r="51" spans="1:7" x14ac:dyDescent="0.25">
      <c r="A51" s="1">
        <f t="shared" si="0"/>
        <v>3</v>
      </c>
      <c r="B51" s="6">
        <v>0.3</v>
      </c>
      <c r="C51" s="4">
        <f>C50+B51</f>
        <v>0.3</v>
      </c>
      <c r="D51" s="5"/>
      <c r="E51" s="39" t="s">
        <v>10</v>
      </c>
      <c r="F51" s="40"/>
      <c r="G51" s="40"/>
    </row>
    <row r="52" spans="1:7" x14ac:dyDescent="0.25">
      <c r="A52" s="1">
        <f t="shared" si="0"/>
        <v>4</v>
      </c>
      <c r="B52" s="6"/>
      <c r="C52" s="4"/>
      <c r="D52" s="5"/>
      <c r="E52" s="39" t="s">
        <v>11</v>
      </c>
      <c r="F52" s="40"/>
      <c r="G52" s="40"/>
    </row>
    <row r="53" spans="1:7" x14ac:dyDescent="0.25">
      <c r="A53" s="1">
        <f t="shared" si="0"/>
        <v>5</v>
      </c>
      <c r="B53" s="6">
        <v>3</v>
      </c>
      <c r="C53" s="4">
        <f>C51+B53</f>
        <v>3.3</v>
      </c>
      <c r="D53" s="5"/>
      <c r="E53" s="39" t="s">
        <v>12</v>
      </c>
      <c r="F53" s="40"/>
      <c r="G53" s="40"/>
    </row>
    <row r="54" spans="1:7" x14ac:dyDescent="0.25">
      <c r="A54" s="1">
        <f t="shared" si="0"/>
        <v>6</v>
      </c>
      <c r="B54" s="6"/>
      <c r="C54" s="36">
        <f t="shared" ref="C54:C81" si="1">C53+B54</f>
        <v>3.3</v>
      </c>
      <c r="D54" s="37">
        <f>(C54*1.4285714+780)*0.00069444333</f>
        <v>0.54493960160452393</v>
      </c>
      <c r="E54" s="39" t="s">
        <v>13</v>
      </c>
      <c r="F54" s="40"/>
      <c r="G54" s="40"/>
    </row>
    <row r="55" spans="1:7" x14ac:dyDescent="0.25">
      <c r="A55" s="1">
        <f t="shared" si="0"/>
        <v>7</v>
      </c>
      <c r="B55" s="6">
        <v>2.2999999999999998</v>
      </c>
      <c r="C55" s="4">
        <f t="shared" si="1"/>
        <v>5.6</v>
      </c>
      <c r="D55" s="5"/>
      <c r="E55" s="39" t="s">
        <v>14</v>
      </c>
      <c r="F55" s="40"/>
      <c r="G55" s="40"/>
    </row>
    <row r="56" spans="1:7" x14ac:dyDescent="0.25">
      <c r="A56" s="1">
        <f t="shared" si="0"/>
        <v>8</v>
      </c>
      <c r="B56" s="6"/>
      <c r="C56" s="36">
        <f t="shared" si="1"/>
        <v>5.6</v>
      </c>
      <c r="D56" s="37">
        <f>(C56*1.4285714+780)*0.00069444333</f>
        <v>0.54722134392888899</v>
      </c>
      <c r="E56" s="39" t="s">
        <v>15</v>
      </c>
      <c r="F56" s="40"/>
      <c r="G56" s="40"/>
    </row>
    <row r="57" spans="1:7" x14ac:dyDescent="0.25">
      <c r="A57" s="1">
        <f t="shared" si="0"/>
        <v>9</v>
      </c>
      <c r="B57" s="41">
        <v>0.2</v>
      </c>
      <c r="C57" s="4">
        <f t="shared" si="1"/>
        <v>5.8</v>
      </c>
      <c r="D57" s="5"/>
      <c r="E57" s="42" t="s">
        <v>16</v>
      </c>
      <c r="F57" s="19"/>
      <c r="G57" s="43"/>
    </row>
    <row r="58" spans="1:7" x14ac:dyDescent="0.25">
      <c r="A58" s="1">
        <f t="shared" si="0"/>
        <v>10</v>
      </c>
      <c r="B58" s="41"/>
      <c r="C58" s="36">
        <f t="shared" si="1"/>
        <v>5.8</v>
      </c>
      <c r="D58" s="37">
        <f>(C58*1.4285714+780)*0.00069444333</f>
        <v>0.54741975630492079</v>
      </c>
      <c r="E58" s="44" t="s">
        <v>17</v>
      </c>
      <c r="F58" s="19"/>
      <c r="G58" s="43"/>
    </row>
    <row r="59" spans="1:7" x14ac:dyDescent="0.25">
      <c r="A59" s="1">
        <f t="shared" si="0"/>
        <v>11</v>
      </c>
      <c r="B59" s="41">
        <v>5.8</v>
      </c>
      <c r="C59" s="4">
        <f t="shared" si="1"/>
        <v>11.6</v>
      </c>
      <c r="D59" s="5"/>
      <c r="E59" s="42" t="s">
        <v>18</v>
      </c>
      <c r="F59" s="19"/>
      <c r="G59" s="43"/>
    </row>
    <row r="60" spans="1:7" x14ac:dyDescent="0.25">
      <c r="A60" s="1">
        <f t="shared" si="0"/>
        <v>12</v>
      </c>
      <c r="B60" s="41"/>
      <c r="C60" s="36">
        <f t="shared" si="1"/>
        <v>11.6</v>
      </c>
      <c r="D60" s="37">
        <f>(C60*1.4285714+780)*0.00069444333</f>
        <v>0.5531737152098416</v>
      </c>
      <c r="E60" s="44" t="s">
        <v>17</v>
      </c>
      <c r="F60" s="19"/>
      <c r="G60" s="43"/>
    </row>
    <row r="61" spans="1:7" x14ac:dyDescent="0.25">
      <c r="A61" s="1">
        <f t="shared" si="0"/>
        <v>13</v>
      </c>
      <c r="B61" s="41">
        <v>5.8</v>
      </c>
      <c r="C61" s="4">
        <f t="shared" si="1"/>
        <v>17.399999999999999</v>
      </c>
      <c r="D61" s="5"/>
      <c r="E61" s="42" t="s">
        <v>19</v>
      </c>
      <c r="F61" s="19"/>
      <c r="G61" s="43"/>
    </row>
    <row r="62" spans="1:7" x14ac:dyDescent="0.25">
      <c r="A62" s="1">
        <f t="shared" si="0"/>
        <v>14</v>
      </c>
      <c r="B62" s="41"/>
      <c r="C62" s="36">
        <f t="shared" si="1"/>
        <v>17.399999999999999</v>
      </c>
      <c r="D62" s="37">
        <f>(C62*1.4285714+780)*0.00069444333</f>
        <v>0.55892767411476241</v>
      </c>
      <c r="E62" s="44" t="s">
        <v>17</v>
      </c>
      <c r="F62" s="19"/>
      <c r="G62" s="43"/>
    </row>
    <row r="63" spans="1:7" x14ac:dyDescent="0.25">
      <c r="A63" s="1">
        <f t="shared" si="0"/>
        <v>15</v>
      </c>
      <c r="B63" s="41">
        <v>5.8</v>
      </c>
      <c r="C63" s="4">
        <f t="shared" si="1"/>
        <v>23.2</v>
      </c>
      <c r="D63" s="5"/>
      <c r="E63" s="42" t="s">
        <v>20</v>
      </c>
      <c r="F63" s="19"/>
      <c r="G63" s="45"/>
    </row>
    <row r="64" spans="1:7" x14ac:dyDescent="0.25">
      <c r="A64" s="1">
        <f t="shared" si="0"/>
        <v>16</v>
      </c>
      <c r="B64" s="41"/>
      <c r="C64" s="36">
        <f t="shared" si="1"/>
        <v>23.2</v>
      </c>
      <c r="D64" s="37">
        <f>(C64*1.4285714+780)*0.00069444333</f>
        <v>0.56468163301968322</v>
      </c>
      <c r="E64" s="44" t="s">
        <v>17</v>
      </c>
      <c r="F64" s="19"/>
      <c r="G64" s="45"/>
    </row>
    <row r="65" spans="1:7" x14ac:dyDescent="0.25">
      <c r="A65" s="1">
        <f t="shared" si="0"/>
        <v>17</v>
      </c>
      <c r="B65" s="41">
        <v>5.8</v>
      </c>
      <c r="C65" s="4">
        <f t="shared" si="1"/>
        <v>29</v>
      </c>
      <c r="D65" s="5"/>
      <c r="E65" s="42" t="s">
        <v>21</v>
      </c>
      <c r="F65" s="19"/>
      <c r="G65" s="45"/>
    </row>
    <row r="66" spans="1:7" x14ac:dyDescent="0.25">
      <c r="A66" s="1">
        <f t="shared" si="0"/>
        <v>18</v>
      </c>
      <c r="B66" s="41"/>
      <c r="C66" s="36">
        <f t="shared" si="1"/>
        <v>29</v>
      </c>
      <c r="D66" s="37">
        <f>(C66*1.4285714+780)*0.00069444333</f>
        <v>0.57043559192460414</v>
      </c>
      <c r="E66" s="44" t="s">
        <v>17</v>
      </c>
      <c r="F66" s="19"/>
      <c r="G66" s="45"/>
    </row>
    <row r="67" spans="1:7" x14ac:dyDescent="0.25">
      <c r="A67" s="1">
        <f t="shared" si="0"/>
        <v>19</v>
      </c>
      <c r="B67" s="41">
        <v>5.8</v>
      </c>
      <c r="C67" s="4">
        <f t="shared" si="1"/>
        <v>34.799999999999997</v>
      </c>
      <c r="D67" s="5"/>
      <c r="E67" s="42" t="s">
        <v>22</v>
      </c>
      <c r="F67" s="19"/>
      <c r="G67" s="46"/>
    </row>
    <row r="68" spans="1:7" x14ac:dyDescent="0.25">
      <c r="A68" s="1">
        <f t="shared" si="0"/>
        <v>20</v>
      </c>
      <c r="B68" s="41"/>
      <c r="C68" s="36">
        <f t="shared" si="1"/>
        <v>34.799999999999997</v>
      </c>
      <c r="D68" s="37">
        <f>(C68*1.4285714+780)*0.00069444333</f>
        <v>0.57618955082952494</v>
      </c>
      <c r="E68" s="44" t="s">
        <v>17</v>
      </c>
      <c r="F68" s="45"/>
      <c r="G68" s="45"/>
    </row>
    <row r="69" spans="1:7" x14ac:dyDescent="0.25">
      <c r="A69" s="1">
        <f t="shared" si="0"/>
        <v>21</v>
      </c>
      <c r="B69" s="41">
        <v>5.8</v>
      </c>
      <c r="C69" s="4">
        <f t="shared" si="1"/>
        <v>40.599999999999994</v>
      </c>
      <c r="D69" s="5"/>
      <c r="E69" s="42" t="s">
        <v>23</v>
      </c>
      <c r="F69" s="19"/>
      <c r="G69" s="45"/>
    </row>
    <row r="70" spans="1:7" x14ac:dyDescent="0.25">
      <c r="A70" s="1">
        <f t="shared" si="0"/>
        <v>22</v>
      </c>
      <c r="B70" s="41"/>
      <c r="C70" s="36">
        <f t="shared" si="1"/>
        <v>40.599999999999994</v>
      </c>
      <c r="D70" s="37">
        <f>(C70*1.4285714+780)*0.00069444333</f>
        <v>0.58194350973444575</v>
      </c>
      <c r="E70" s="44" t="s">
        <v>17</v>
      </c>
      <c r="F70" s="19"/>
      <c r="G70" s="46"/>
    </row>
    <row r="71" spans="1:7" x14ac:dyDescent="0.25">
      <c r="A71" s="1">
        <f t="shared" si="0"/>
        <v>23</v>
      </c>
      <c r="B71" s="41">
        <v>5.8</v>
      </c>
      <c r="C71" s="4">
        <f t="shared" si="1"/>
        <v>46.399999999999991</v>
      </c>
      <c r="D71" s="5"/>
      <c r="E71" s="42" t="s">
        <v>24</v>
      </c>
      <c r="F71" s="19"/>
      <c r="G71" s="46"/>
    </row>
    <row r="72" spans="1:7" x14ac:dyDescent="0.25">
      <c r="A72" s="1">
        <f t="shared" si="0"/>
        <v>24</v>
      </c>
      <c r="B72" s="41"/>
      <c r="C72" s="36">
        <f t="shared" si="1"/>
        <v>46.399999999999991</v>
      </c>
      <c r="D72" s="37">
        <f>(C72*1.4285714+780)*0.00069444333</f>
        <v>0.58769746863936645</v>
      </c>
      <c r="E72" s="44" t="s">
        <v>17</v>
      </c>
      <c r="F72" s="19"/>
      <c r="G72" s="45"/>
    </row>
    <row r="73" spans="1:7" x14ac:dyDescent="0.25">
      <c r="A73" s="1">
        <f t="shared" si="0"/>
        <v>25</v>
      </c>
      <c r="B73" s="41">
        <v>5.8</v>
      </c>
      <c r="C73" s="4">
        <f t="shared" si="1"/>
        <v>52.199999999999989</v>
      </c>
      <c r="D73" s="5"/>
      <c r="E73" s="42" t="s">
        <v>25</v>
      </c>
      <c r="F73" s="19"/>
      <c r="G73" s="45"/>
    </row>
    <row r="74" spans="1:7" x14ac:dyDescent="0.25">
      <c r="A74" s="1">
        <f t="shared" si="0"/>
        <v>26</v>
      </c>
      <c r="B74" s="41"/>
      <c r="C74" s="36">
        <f t="shared" si="1"/>
        <v>52.199999999999989</v>
      </c>
      <c r="D74" s="37">
        <f>(C74*1.4285714+780)*0.00069444333</f>
        <v>0.59345142754428737</v>
      </c>
      <c r="E74" s="44" t="s">
        <v>17</v>
      </c>
      <c r="F74" s="19"/>
      <c r="G74" s="45"/>
    </row>
    <row r="75" spans="1:7" x14ac:dyDescent="0.25">
      <c r="A75" s="1">
        <f t="shared" si="0"/>
        <v>27</v>
      </c>
      <c r="B75" s="41">
        <v>5.8</v>
      </c>
      <c r="C75" s="4">
        <f t="shared" si="1"/>
        <v>57.999999999999986</v>
      </c>
      <c r="D75" s="5"/>
      <c r="E75" s="42" t="s">
        <v>26</v>
      </c>
      <c r="F75" s="19"/>
      <c r="G75" s="45"/>
    </row>
    <row r="76" spans="1:7" x14ac:dyDescent="0.25">
      <c r="A76" s="1">
        <f t="shared" si="0"/>
        <v>28</v>
      </c>
      <c r="B76" s="41"/>
      <c r="C76" s="36">
        <f t="shared" si="1"/>
        <v>57.999999999999986</v>
      </c>
      <c r="D76" s="37">
        <f>(C76*1.4285714+780)*0.00069444333</f>
        <v>0.59920538644920818</v>
      </c>
      <c r="E76" s="44" t="s">
        <v>17</v>
      </c>
      <c r="F76" s="19"/>
      <c r="G76" s="45"/>
    </row>
    <row r="77" spans="1:7" x14ac:dyDescent="0.25">
      <c r="A77" s="1">
        <f t="shared" si="0"/>
        <v>29</v>
      </c>
      <c r="B77" s="41">
        <v>5.8</v>
      </c>
      <c r="C77" s="4">
        <f t="shared" si="1"/>
        <v>63.799999999999983</v>
      </c>
      <c r="D77" s="5"/>
      <c r="E77" s="42" t="s">
        <v>27</v>
      </c>
      <c r="F77" s="19"/>
      <c r="G77" s="45"/>
    </row>
    <row r="78" spans="1:7" x14ac:dyDescent="0.25">
      <c r="A78" s="1">
        <f t="shared" si="0"/>
        <v>30</v>
      </c>
      <c r="B78" s="41"/>
      <c r="C78" s="36">
        <f t="shared" si="1"/>
        <v>63.799999999999983</v>
      </c>
      <c r="D78" s="37">
        <f>(C78*1.4285714+780)*0.00069444333</f>
        <v>0.60495934535412899</v>
      </c>
      <c r="E78" s="44" t="s">
        <v>17</v>
      </c>
      <c r="F78" s="19"/>
      <c r="G78" s="45"/>
    </row>
    <row r="79" spans="1:7" x14ac:dyDescent="0.25">
      <c r="A79" s="1">
        <f t="shared" si="0"/>
        <v>31</v>
      </c>
      <c r="B79" s="41">
        <v>5.8</v>
      </c>
      <c r="C79" s="4">
        <f t="shared" si="1"/>
        <v>69.59999999999998</v>
      </c>
      <c r="D79" s="5"/>
      <c r="E79" s="42" t="s">
        <v>28</v>
      </c>
      <c r="F79" s="19"/>
      <c r="G79" s="45"/>
    </row>
    <row r="80" spans="1:7" x14ac:dyDescent="0.25">
      <c r="A80" s="1">
        <f t="shared" si="0"/>
        <v>32</v>
      </c>
      <c r="B80" s="41"/>
      <c r="C80" s="36">
        <f t="shared" si="1"/>
        <v>69.59999999999998</v>
      </c>
      <c r="D80" s="37">
        <f>(C80*1.4285714+780)*0.00069444333</f>
        <v>0.61071330425904979</v>
      </c>
      <c r="E80" s="44" t="s">
        <v>17</v>
      </c>
      <c r="F80" s="19"/>
      <c r="G80" s="45"/>
    </row>
    <row r="81" spans="1:7" ht="15.75" thickBot="1" x14ac:dyDescent="0.3">
      <c r="A81" s="1">
        <f t="shared" si="0"/>
        <v>33</v>
      </c>
      <c r="B81" s="47">
        <v>5.8</v>
      </c>
      <c r="C81" s="48">
        <f t="shared" si="1"/>
        <v>75.399999999999977</v>
      </c>
      <c r="D81" s="49" t="s">
        <v>29</v>
      </c>
      <c r="E81" s="50" t="s">
        <v>30</v>
      </c>
      <c r="F81" s="51"/>
      <c r="G81" s="52"/>
    </row>
    <row r="82" spans="1:7" ht="15.75" thickBot="1" x14ac:dyDescent="0.3">
      <c r="A82" s="1"/>
      <c r="B82" s="53"/>
      <c r="C82" s="54"/>
      <c r="D82" s="55"/>
      <c r="E82" s="56"/>
      <c r="F82" s="57" t="s">
        <v>31</v>
      </c>
      <c r="G82" s="58" t="s">
        <v>31</v>
      </c>
    </row>
    <row r="83" spans="1:7" ht="15.75" thickBot="1" x14ac:dyDescent="0.3">
      <c r="A83" s="1"/>
      <c r="B83" s="2">
        <f>SUM(B49:B82)</f>
        <v>75.399999999999977</v>
      </c>
      <c r="C83" s="3" t="s">
        <v>0</v>
      </c>
      <c r="D83" s="59"/>
      <c r="E83" s="60"/>
    </row>
    <row r="84" spans="1:7" x14ac:dyDescent="0.25">
      <c r="E84" s="61" t="s">
        <v>32</v>
      </c>
    </row>
  </sheetData>
  <mergeCells count="6">
    <mergeCell ref="B44:E44"/>
    <mergeCell ref="D45:E45"/>
    <mergeCell ref="B1:E1"/>
    <mergeCell ref="D2:E2"/>
    <mergeCell ref="D15:E15"/>
    <mergeCell ref="D28:E28"/>
  </mergeCells>
  <pageMargins left="0.7" right="0.7" top="0.75" bottom="0.75" header="0.3" footer="0.3"/>
  <pageSetup paperSize="9" scale="70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Janneke</dc:creator>
  <cp:lastModifiedBy>Janneke</cp:lastModifiedBy>
  <cp:lastPrinted>2015-05-27T17:02:00Z</cp:lastPrinted>
  <dcterms:created xsi:type="dcterms:W3CDTF">2015-05-27T17:01:37Z</dcterms:created>
  <dcterms:modified xsi:type="dcterms:W3CDTF">2015-05-27T17:12:16Z</dcterms:modified>
</cp:coreProperties>
</file>